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0005" windowHeight="6165" activeTab="0"/>
  </bookViews>
  <sheets>
    <sheet name="活動報告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<sst xmlns="http://schemas.openxmlformats.org/spreadsheetml/2006/main" count="84" uniqueCount="79">
  <si>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飛入り</t>
  </si>
  <si>
    <t>定例会</t>
  </si>
  <si>
    <t>参加申込</t>
  </si>
  <si>
    <t>欠席</t>
  </si>
  <si>
    <t>講師</t>
  </si>
  <si>
    <t>新年会</t>
  </si>
  <si>
    <t>合　　　計</t>
  </si>
  <si>
    <t>会員出席</t>
  </si>
  <si>
    <t>客出席</t>
  </si>
  <si>
    <t>２．会員数</t>
  </si>
  <si>
    <t>正会員</t>
  </si>
  <si>
    <t>臨時会員</t>
  </si>
  <si>
    <t>休会</t>
  </si>
  <si>
    <t>合計</t>
  </si>
  <si>
    <t>項目</t>
  </si>
  <si>
    <t>金　額</t>
  </si>
  <si>
    <t>備　考</t>
  </si>
  <si>
    <t>収　入</t>
  </si>
  <si>
    <t>前年度繰越</t>
  </si>
  <si>
    <t>会　費</t>
  </si>
  <si>
    <t>年会費・月例会費</t>
  </si>
  <si>
    <t>その他</t>
  </si>
  <si>
    <t>合　計</t>
  </si>
  <si>
    <t>支　出</t>
  </si>
  <si>
    <t>会場費</t>
  </si>
  <si>
    <t>月例会における飲食･機材等の費用</t>
  </si>
  <si>
    <t>事務費</t>
  </si>
  <si>
    <t>No.</t>
  </si>
  <si>
    <t>H16年</t>
  </si>
  <si>
    <t>H17年</t>
  </si>
  <si>
    <t>H18年</t>
  </si>
  <si>
    <t>H18年　平　　　均</t>
  </si>
  <si>
    <t>H17年　平　　　均</t>
  </si>
  <si>
    <t>卒業</t>
  </si>
  <si>
    <t>H19年　平　　　均</t>
  </si>
  <si>
    <t>講師招聘　</t>
  </si>
  <si>
    <t>H19年</t>
  </si>
  <si>
    <t>高14回</t>
  </si>
  <si>
    <t>和賀井　敏夫氏</t>
  </si>
  <si>
    <t>中42回</t>
  </si>
  <si>
    <t>出席者</t>
  </si>
  <si>
    <t>高36回</t>
  </si>
  <si>
    <t>高22回</t>
  </si>
  <si>
    <t>H20年</t>
  </si>
  <si>
    <t>H20比率</t>
  </si>
  <si>
    <t>通信費､振込手数料､機材　等</t>
  </si>
  <si>
    <t>268回</t>
  </si>
  <si>
    <t>269回</t>
  </si>
  <si>
    <t>270回</t>
  </si>
  <si>
    <t>271回</t>
  </si>
  <si>
    <t>272回</t>
  </si>
  <si>
    <t>273回</t>
  </si>
  <si>
    <t>274回</t>
  </si>
  <si>
    <t>275回</t>
  </si>
  <si>
    <t>276回</t>
  </si>
  <si>
    <t>277回</t>
  </si>
  <si>
    <t>山下　健二氏</t>
  </si>
  <si>
    <t>高8回</t>
  </si>
  <si>
    <t>櫻井　武寛氏</t>
  </si>
  <si>
    <t>田中　秀穂氏</t>
  </si>
  <si>
    <t>高12回</t>
  </si>
  <si>
    <t>木村　文彦氏</t>
  </si>
  <si>
    <t>日野三十四氏</t>
  </si>
  <si>
    <t>高15回</t>
  </si>
  <si>
    <t>日下　豊顯氏</t>
  </si>
  <si>
    <t>笹木　幸雄氏</t>
  </si>
  <si>
    <t>H20年　平　　　均</t>
  </si>
  <si>
    <t>H21年　平　　　均</t>
  </si>
  <si>
    <t>１．H21年度北杜会の出席状況</t>
  </si>
  <si>
    <t>H21年</t>
  </si>
  <si>
    <t>３．平成21年度　会計報告</t>
  </si>
  <si>
    <t>岩渕　勲氏</t>
  </si>
  <si>
    <t>・H２１年の会員出席者の平均はH２０年より６名減の平均３１．４名です。
・会員数（正会員+ゲスト）は１９０名です。</t>
  </si>
  <si>
    <t>ﾎﾃﾙ代･交通費(3万円×3)</t>
  </si>
  <si>
    <t>次年度繰越</t>
  </si>
  <si>
    <t>　</t>
  </si>
  <si>
    <t>預金利息</t>
  </si>
  <si>
    <t>　</t>
  </si>
  <si>
    <t>未確定残金のため､｢その他収入｣として計上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</si>
</sst>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78" fontId="3" fillId="2" borderId="12" xfId="0" applyNumberFormat="1" applyFont="1" applyFill="1" applyBorder="1" applyAlignment="1">
      <alignment horizontal="center"/>
    </xf>
    <xf numFmtId="178" fontId="3" fillId="2" borderId="6" xfId="0" applyNumberFormat="1" applyFont="1" applyFill="1" applyBorder="1" applyAlignment="1">
      <alignment horizontal="center"/>
    </xf>
    <xf numFmtId="176" fontId="3" fillId="2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9" fontId="3" fillId="0" borderId="1" xfId="15" applyFont="1" applyBorder="1" applyAlignment="1">
      <alignment horizontal="center"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8" fontId="3" fillId="0" borderId="2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8" fontId="3" fillId="0" borderId="5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178" fontId="3" fillId="0" borderId="6" xfId="0" applyNumberFormat="1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workbookViewId="0" topLeftCell="A1">
      <selection activeCell="P17" sqref="P17"/>
    </sheetView>
  </sheetViews>
  <sheetFormatPr defaultColWidth="9.140625" defaultRowHeight="12"/>
  <cols>
    <col min="1" max="1" width="5.421875" style="2" customWidth="1"/>
    <col min="2" max="2" width="4.57421875" style="3" bestFit="1" customWidth="1"/>
    <col min="3" max="3" width="12.7109375" style="3" bestFit="1" customWidth="1"/>
    <col min="4" max="4" width="15.7109375" style="3" customWidth="1"/>
    <col min="5" max="5" width="8.7109375" style="3" customWidth="1"/>
    <col min="6" max="6" width="9.421875" style="3" customWidth="1"/>
    <col min="7" max="7" width="6.28125" style="3" bestFit="1" customWidth="1"/>
    <col min="8" max="8" width="6.7109375" style="3" customWidth="1"/>
    <col min="9" max="9" width="10.00390625" style="3" customWidth="1"/>
    <col min="10" max="10" width="8.57421875" style="3" bestFit="1" customWidth="1"/>
    <col min="11" max="11" width="8.140625" style="3" bestFit="1" customWidth="1"/>
    <col min="12" max="16384" width="9.140625" style="2" customWidth="1"/>
  </cols>
  <sheetData>
    <row r="1" spans="1:11" ht="22.5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9" customHeight="1">
      <c r="A2" s="1"/>
      <c r="B2" s="51" t="s">
        <v>72</v>
      </c>
      <c r="C2" s="51"/>
      <c r="D2" s="51"/>
      <c r="E2" s="51"/>
      <c r="F2" s="51"/>
      <c r="G2" s="51"/>
      <c r="H2" s="51"/>
      <c r="I2" s="51"/>
      <c r="J2" s="51"/>
      <c r="K2" s="51"/>
    </row>
    <row r="3" ht="11.25" customHeight="1"/>
    <row r="4" spans="2:11" ht="18" customHeight="1">
      <c r="B4" s="4" t="s">
        <v>27</v>
      </c>
      <c r="C4" s="4" t="s">
        <v>1</v>
      </c>
      <c r="D4" s="4" t="s">
        <v>4</v>
      </c>
      <c r="E4" s="4" t="s">
        <v>33</v>
      </c>
      <c r="F4" s="4" t="s">
        <v>2</v>
      </c>
      <c r="G4" s="4" t="s">
        <v>0</v>
      </c>
      <c r="H4" s="4" t="s">
        <v>3</v>
      </c>
      <c r="I4" s="5" t="s">
        <v>40</v>
      </c>
      <c r="J4" s="6" t="s">
        <v>7</v>
      </c>
      <c r="K4" s="7" t="s">
        <v>8</v>
      </c>
    </row>
    <row r="5" spans="2:11" ht="18" customHeight="1">
      <c r="B5" s="4">
        <v>1</v>
      </c>
      <c r="C5" s="4" t="s">
        <v>46</v>
      </c>
      <c r="D5" s="4" t="s">
        <v>5</v>
      </c>
      <c r="E5" s="4"/>
      <c r="F5" s="4">
        <v>37</v>
      </c>
      <c r="G5" s="4">
        <v>1</v>
      </c>
      <c r="H5" s="4">
        <v>2</v>
      </c>
      <c r="I5" s="5">
        <f>+F5+G5-H5</f>
        <v>36</v>
      </c>
      <c r="J5" s="6">
        <f aca="true" t="shared" si="0" ref="J5:J10">I5-K5</f>
        <v>36</v>
      </c>
      <c r="K5" s="7"/>
    </row>
    <row r="6" spans="2:11" ht="20.25" customHeight="1">
      <c r="B6" s="4">
        <v>2</v>
      </c>
      <c r="C6" s="4" t="s">
        <v>47</v>
      </c>
      <c r="D6" s="4" t="s">
        <v>56</v>
      </c>
      <c r="E6" s="4" t="s">
        <v>57</v>
      </c>
      <c r="F6" s="4">
        <v>21</v>
      </c>
      <c r="G6" s="4"/>
      <c r="H6" s="4">
        <v>1</v>
      </c>
      <c r="I6" s="5">
        <f aca="true" t="shared" si="1" ref="I6:I14">+F6+G6-H6</f>
        <v>20</v>
      </c>
      <c r="J6" s="6">
        <f t="shared" si="0"/>
        <v>20</v>
      </c>
      <c r="K6" s="7"/>
    </row>
    <row r="7" spans="2:11" ht="18" customHeight="1">
      <c r="B7" s="4">
        <v>3</v>
      </c>
      <c r="C7" s="4" t="s">
        <v>48</v>
      </c>
      <c r="D7" s="4" t="s">
        <v>58</v>
      </c>
      <c r="E7" s="4" t="s">
        <v>37</v>
      </c>
      <c r="F7" s="4">
        <v>44</v>
      </c>
      <c r="G7" s="4">
        <v>3</v>
      </c>
      <c r="H7" s="4"/>
      <c r="I7" s="5">
        <f t="shared" si="1"/>
        <v>47</v>
      </c>
      <c r="J7" s="6">
        <f t="shared" si="0"/>
        <v>47</v>
      </c>
      <c r="K7" s="7"/>
    </row>
    <row r="8" spans="2:11" ht="18" customHeight="1">
      <c r="B8" s="4">
        <v>4</v>
      </c>
      <c r="C8" s="4" t="s">
        <v>49</v>
      </c>
      <c r="D8" s="4" t="s">
        <v>59</v>
      </c>
      <c r="E8" s="4" t="s">
        <v>60</v>
      </c>
      <c r="F8" s="4">
        <v>38</v>
      </c>
      <c r="G8" s="4">
        <v>1</v>
      </c>
      <c r="H8" s="4">
        <v>2</v>
      </c>
      <c r="I8" s="5">
        <f t="shared" si="1"/>
        <v>37</v>
      </c>
      <c r="J8" s="6">
        <f t="shared" si="0"/>
        <v>37</v>
      </c>
      <c r="K8" s="7"/>
    </row>
    <row r="9" spans="2:11" ht="18" customHeight="1">
      <c r="B9" s="4">
        <v>5</v>
      </c>
      <c r="C9" s="4" t="s">
        <v>50</v>
      </c>
      <c r="D9" s="4" t="s">
        <v>38</v>
      </c>
      <c r="E9" s="4" t="s">
        <v>39</v>
      </c>
      <c r="F9" s="4">
        <v>29</v>
      </c>
      <c r="G9" s="4"/>
      <c r="H9" s="4">
        <v>2</v>
      </c>
      <c r="I9" s="5">
        <f t="shared" si="1"/>
        <v>27</v>
      </c>
      <c r="J9" s="6">
        <f t="shared" si="0"/>
        <v>27</v>
      </c>
      <c r="K9" s="7"/>
    </row>
    <row r="10" spans="2:11" ht="18" customHeight="1">
      <c r="B10" s="4">
        <v>6</v>
      </c>
      <c r="C10" s="4" t="s">
        <v>51</v>
      </c>
      <c r="D10" s="4" t="s">
        <v>61</v>
      </c>
      <c r="E10" s="4" t="s">
        <v>60</v>
      </c>
      <c r="F10" s="4">
        <v>27</v>
      </c>
      <c r="G10" s="4">
        <v>1</v>
      </c>
      <c r="H10" s="4">
        <v>1</v>
      </c>
      <c r="I10" s="5">
        <f t="shared" si="1"/>
        <v>27</v>
      </c>
      <c r="J10" s="6">
        <f t="shared" si="0"/>
        <v>24</v>
      </c>
      <c r="K10" s="7">
        <v>3</v>
      </c>
    </row>
    <row r="11" spans="2:11" ht="18.75" customHeight="1">
      <c r="B11" s="4">
        <v>7</v>
      </c>
      <c r="C11" s="4" t="s">
        <v>52</v>
      </c>
      <c r="D11" s="4" t="s">
        <v>62</v>
      </c>
      <c r="E11" s="4" t="s">
        <v>63</v>
      </c>
      <c r="F11" s="4">
        <v>41</v>
      </c>
      <c r="G11" s="4"/>
      <c r="H11" s="4"/>
      <c r="I11" s="5">
        <f t="shared" si="1"/>
        <v>41</v>
      </c>
      <c r="J11" s="6">
        <f>I11-K11</f>
        <v>40</v>
      </c>
      <c r="K11" s="7">
        <v>1</v>
      </c>
    </row>
    <row r="12" spans="2:11" ht="18" customHeight="1">
      <c r="B12" s="4">
        <v>8</v>
      </c>
      <c r="C12" s="4" t="s">
        <v>53</v>
      </c>
      <c r="D12" s="4" t="s">
        <v>64</v>
      </c>
      <c r="E12" s="4" t="s">
        <v>41</v>
      </c>
      <c r="F12" s="4">
        <v>28</v>
      </c>
      <c r="G12" s="4"/>
      <c r="H12" s="4">
        <v>1</v>
      </c>
      <c r="I12" s="5">
        <f>F12+G12-H12</f>
        <v>27</v>
      </c>
      <c r="J12" s="6">
        <f>I12-K12</f>
        <v>27</v>
      </c>
      <c r="K12" s="7"/>
    </row>
    <row r="13" spans="2:11" ht="18" customHeight="1">
      <c r="B13" s="4">
        <v>9</v>
      </c>
      <c r="C13" s="4" t="s">
        <v>54</v>
      </c>
      <c r="D13" s="4" t="s">
        <v>65</v>
      </c>
      <c r="E13" s="8" t="s">
        <v>42</v>
      </c>
      <c r="F13" s="8">
        <v>27</v>
      </c>
      <c r="G13" s="8"/>
      <c r="H13" s="4"/>
      <c r="I13" s="5">
        <f t="shared" si="1"/>
        <v>27</v>
      </c>
      <c r="J13" s="6">
        <f>I13-K13</f>
        <v>27</v>
      </c>
      <c r="K13" s="10"/>
    </row>
    <row r="14" spans="2:11" ht="18" customHeight="1" thickBot="1">
      <c r="B14" s="4">
        <v>10</v>
      </c>
      <c r="C14" s="4" t="s">
        <v>55</v>
      </c>
      <c r="D14" s="4" t="s">
        <v>71</v>
      </c>
      <c r="E14" s="8" t="s">
        <v>63</v>
      </c>
      <c r="F14" s="8">
        <v>30</v>
      </c>
      <c r="G14" s="8"/>
      <c r="H14" s="8">
        <v>1</v>
      </c>
      <c r="I14" s="5">
        <f t="shared" si="1"/>
        <v>29</v>
      </c>
      <c r="J14" s="9">
        <f>I14-K14</f>
        <v>29</v>
      </c>
      <c r="K14" s="10"/>
    </row>
    <row r="15" spans="2:11" ht="18" customHeight="1" thickTop="1">
      <c r="B15" s="53" t="s">
        <v>6</v>
      </c>
      <c r="C15" s="54"/>
      <c r="D15" s="55"/>
      <c r="E15" s="11"/>
      <c r="F15" s="12">
        <f aca="true" t="shared" si="2" ref="F15:K15">SUM(F5:F14)</f>
        <v>322</v>
      </c>
      <c r="G15" s="12">
        <f t="shared" si="2"/>
        <v>6</v>
      </c>
      <c r="H15" s="12">
        <f t="shared" si="2"/>
        <v>10</v>
      </c>
      <c r="I15" s="13">
        <f t="shared" si="2"/>
        <v>318</v>
      </c>
      <c r="J15" s="14">
        <f t="shared" si="2"/>
        <v>314</v>
      </c>
      <c r="K15" s="12">
        <f t="shared" si="2"/>
        <v>4</v>
      </c>
    </row>
    <row r="16" spans="2:11" ht="18" customHeight="1">
      <c r="B16" s="63" t="s">
        <v>67</v>
      </c>
      <c r="C16" s="64"/>
      <c r="D16" s="65"/>
      <c r="E16" s="15"/>
      <c r="F16" s="16">
        <f>SUM(AVERAGE($F$5:$F$14))</f>
        <v>32.2</v>
      </c>
      <c r="G16" s="17"/>
      <c r="H16" s="17"/>
      <c r="I16" s="18">
        <f>SUM(AVERAGE($I$5:$I$14))</f>
        <v>31.8</v>
      </c>
      <c r="J16" s="19">
        <f>SUM(AVERAGE($J$5:$J$14))</f>
        <v>31.4</v>
      </c>
      <c r="K16" s="20"/>
    </row>
    <row r="17" spans="2:11" ht="18" customHeight="1">
      <c r="B17" s="56" t="s">
        <v>66</v>
      </c>
      <c r="C17" s="57"/>
      <c r="D17" s="58"/>
      <c r="E17" s="40"/>
      <c r="F17" s="41">
        <v>39.2</v>
      </c>
      <c r="G17" s="42"/>
      <c r="H17" s="42"/>
      <c r="I17" s="43">
        <v>39</v>
      </c>
      <c r="J17" s="44">
        <v>37.7</v>
      </c>
      <c r="K17" s="45"/>
    </row>
    <row r="18" spans="2:11" ht="18" customHeight="1">
      <c r="B18" s="56" t="s">
        <v>34</v>
      </c>
      <c r="C18" s="57"/>
      <c r="D18" s="58"/>
      <c r="E18" s="33"/>
      <c r="F18" s="27">
        <v>36.54545454545455</v>
      </c>
      <c r="G18" s="34"/>
      <c r="H18" s="34"/>
      <c r="I18" s="35">
        <v>37.63636363636363</v>
      </c>
      <c r="J18" s="36">
        <v>35.36363636363637</v>
      </c>
      <c r="K18" s="37"/>
    </row>
    <row r="19" spans="2:11" ht="18" customHeight="1">
      <c r="B19" s="59" t="s">
        <v>31</v>
      </c>
      <c r="C19" s="60"/>
      <c r="D19" s="61"/>
      <c r="E19" s="28"/>
      <c r="F19" s="29">
        <v>39.9</v>
      </c>
      <c r="G19" s="30"/>
      <c r="H19" s="30"/>
      <c r="I19" s="31">
        <v>41</v>
      </c>
      <c r="J19" s="32">
        <v>38.6</v>
      </c>
      <c r="K19" s="30"/>
    </row>
    <row r="20" spans="2:11" ht="18" customHeight="1">
      <c r="B20" s="49" t="s">
        <v>32</v>
      </c>
      <c r="C20" s="62"/>
      <c r="D20" s="50"/>
      <c r="E20" s="4"/>
      <c r="F20" s="25">
        <v>38</v>
      </c>
      <c r="G20" s="26"/>
      <c r="H20" s="26"/>
      <c r="I20" s="27">
        <v>39.5</v>
      </c>
      <c r="J20" s="25">
        <v>38.2</v>
      </c>
      <c r="K20" s="26"/>
    </row>
    <row r="21" ht="18" customHeight="1"/>
    <row r="22" spans="1:11" ht="18" customHeight="1">
      <c r="A22" s="47" t="s">
        <v>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8" customHeight="1"/>
    <row r="24" spans="2:15" ht="18" customHeight="1">
      <c r="B24" s="49" t="s">
        <v>14</v>
      </c>
      <c r="C24" s="50"/>
      <c r="D24" s="39" t="s">
        <v>69</v>
      </c>
      <c r="E24" s="33" t="s">
        <v>43</v>
      </c>
      <c r="F24" s="7" t="s">
        <v>36</v>
      </c>
      <c r="G24" s="7" t="s">
        <v>30</v>
      </c>
      <c r="H24" s="4" t="s">
        <v>29</v>
      </c>
      <c r="I24" s="4" t="s">
        <v>28</v>
      </c>
      <c r="J24" s="21" t="s">
        <v>44</v>
      </c>
      <c r="L24" s="3"/>
      <c r="M24" s="3"/>
      <c r="N24" s="3"/>
      <c r="O24" s="3"/>
    </row>
    <row r="25" spans="2:15" ht="18" customHeight="1">
      <c r="B25" s="49" t="s">
        <v>10</v>
      </c>
      <c r="C25" s="50"/>
      <c r="D25" s="39">
        <v>84</v>
      </c>
      <c r="E25" s="33">
        <v>84</v>
      </c>
      <c r="F25" s="7">
        <v>81</v>
      </c>
      <c r="G25" s="7">
        <v>73</v>
      </c>
      <c r="H25" s="4">
        <v>102</v>
      </c>
      <c r="I25" s="4">
        <v>96</v>
      </c>
      <c r="J25" s="22">
        <f>E25/$E$28</f>
        <v>0.4221105527638191</v>
      </c>
      <c r="L25" s="3"/>
      <c r="M25" s="3"/>
      <c r="N25" s="3"/>
      <c r="O25" s="3"/>
    </row>
    <row r="26" spans="2:15" ht="18" customHeight="1">
      <c r="B26" s="49" t="s">
        <v>11</v>
      </c>
      <c r="C26" s="50"/>
      <c r="D26" s="39">
        <v>106</v>
      </c>
      <c r="E26" s="33">
        <v>115</v>
      </c>
      <c r="F26" s="7">
        <v>100</v>
      </c>
      <c r="G26" s="7">
        <v>95</v>
      </c>
      <c r="H26" s="4">
        <v>66</v>
      </c>
      <c r="I26" s="4">
        <v>50</v>
      </c>
      <c r="J26" s="22">
        <f>E26/$E$28</f>
        <v>0.5778894472361809</v>
      </c>
      <c r="L26" s="3"/>
      <c r="M26" s="3"/>
      <c r="N26" s="3"/>
      <c r="O26" s="3"/>
    </row>
    <row r="27" spans="2:15" ht="18" customHeight="1">
      <c r="B27" s="49" t="s">
        <v>12</v>
      </c>
      <c r="C27" s="50"/>
      <c r="D27" s="39"/>
      <c r="E27" s="33"/>
      <c r="F27" s="7">
        <v>6</v>
      </c>
      <c r="G27" s="7">
        <v>1</v>
      </c>
      <c r="H27" s="4">
        <v>3</v>
      </c>
      <c r="I27" s="4">
        <v>4</v>
      </c>
      <c r="J27" s="22"/>
      <c r="L27" s="3"/>
      <c r="M27" s="3"/>
      <c r="N27" s="3"/>
      <c r="O27" s="3"/>
    </row>
    <row r="28" spans="2:15" ht="18" customHeight="1">
      <c r="B28" s="49" t="s">
        <v>13</v>
      </c>
      <c r="C28" s="50"/>
      <c r="D28" s="38">
        <f aca="true" t="shared" si="3" ref="D28:I28">SUM(D25:D27)</f>
        <v>190</v>
      </c>
      <c r="E28" s="46">
        <f t="shared" si="3"/>
        <v>199</v>
      </c>
      <c r="F28" s="4">
        <f t="shared" si="3"/>
        <v>187</v>
      </c>
      <c r="G28" s="4">
        <f t="shared" si="3"/>
        <v>169</v>
      </c>
      <c r="H28" s="4">
        <f t="shared" si="3"/>
        <v>171</v>
      </c>
      <c r="I28" s="4">
        <f t="shared" si="3"/>
        <v>150</v>
      </c>
      <c r="J28" s="4"/>
      <c r="L28" s="3"/>
      <c r="M28" s="3"/>
      <c r="N28" s="3"/>
      <c r="O28" s="3"/>
    </row>
    <row r="29" ht="18" customHeight="1"/>
    <row r="30" ht="18" customHeight="1">
      <c r="A30" s="2" t="s">
        <v>70</v>
      </c>
    </row>
    <row r="31" ht="18" customHeight="1"/>
    <row r="32" spans="2:9" ht="18" customHeight="1">
      <c r="B32" s="48"/>
      <c r="C32" s="48"/>
      <c r="D32" s="4" t="s">
        <v>15</v>
      </c>
      <c r="E32" s="48" t="s">
        <v>16</v>
      </c>
      <c r="F32" s="48"/>
      <c r="G32" s="48"/>
      <c r="H32" s="48"/>
      <c r="I32" s="48"/>
    </row>
    <row r="33" spans="2:9" ht="18" customHeight="1">
      <c r="B33" s="66" t="s">
        <v>17</v>
      </c>
      <c r="C33" s="23" t="s">
        <v>18</v>
      </c>
      <c r="D33" s="24">
        <v>120412</v>
      </c>
      <c r="E33" s="52"/>
      <c r="F33" s="52"/>
      <c r="G33" s="52"/>
      <c r="H33" s="52"/>
      <c r="I33" s="52"/>
    </row>
    <row r="34" spans="2:9" ht="18" customHeight="1">
      <c r="B34" s="66"/>
      <c r="C34" s="23" t="s">
        <v>19</v>
      </c>
      <c r="D34" s="24">
        <v>1191000</v>
      </c>
      <c r="E34" s="52" t="s">
        <v>20</v>
      </c>
      <c r="F34" s="52"/>
      <c r="G34" s="52"/>
      <c r="H34" s="52"/>
      <c r="I34" s="52"/>
    </row>
    <row r="35" spans="2:9" ht="18" customHeight="1">
      <c r="B35" s="66"/>
      <c r="C35" s="23" t="s">
        <v>76</v>
      </c>
      <c r="D35" s="24">
        <v>102</v>
      </c>
      <c r="E35" s="52" t="s">
        <v>77</v>
      </c>
      <c r="F35" s="52"/>
      <c r="G35" s="52"/>
      <c r="H35" s="52"/>
      <c r="I35" s="52"/>
    </row>
    <row r="36" spans="2:9" ht="13.5">
      <c r="B36" s="66"/>
      <c r="C36" s="23" t="s">
        <v>21</v>
      </c>
      <c r="D36" s="24">
        <v>4350</v>
      </c>
      <c r="E36" s="52" t="s">
        <v>78</v>
      </c>
      <c r="F36" s="52"/>
      <c r="G36" s="52"/>
      <c r="H36" s="52"/>
      <c r="I36" s="52"/>
    </row>
    <row r="37" spans="2:9" ht="13.5">
      <c r="B37" s="66"/>
      <c r="C37" s="4" t="s">
        <v>22</v>
      </c>
      <c r="D37" s="24">
        <f>SUM(D33:D36)</f>
        <v>1315864</v>
      </c>
      <c r="E37" s="52"/>
      <c r="F37" s="52"/>
      <c r="G37" s="52"/>
      <c r="H37" s="52"/>
      <c r="I37" s="52"/>
    </row>
    <row r="38" spans="2:9" ht="13.5">
      <c r="B38" s="66" t="s">
        <v>23</v>
      </c>
      <c r="C38" s="23" t="s">
        <v>24</v>
      </c>
      <c r="D38" s="24">
        <v>1098000</v>
      </c>
      <c r="E38" s="52" t="s">
        <v>25</v>
      </c>
      <c r="F38" s="52"/>
      <c r="G38" s="52"/>
      <c r="H38" s="52"/>
      <c r="I38" s="52"/>
    </row>
    <row r="39" spans="2:9" ht="13.5">
      <c r="B39" s="66"/>
      <c r="C39" s="23" t="s">
        <v>35</v>
      </c>
      <c r="D39" s="24">
        <v>90000</v>
      </c>
      <c r="E39" s="52" t="s">
        <v>73</v>
      </c>
      <c r="F39" s="52"/>
      <c r="G39" s="52"/>
      <c r="H39" s="52"/>
      <c r="I39" s="52"/>
    </row>
    <row r="40" spans="2:9" ht="13.5">
      <c r="B40" s="66"/>
      <c r="C40" s="23" t="s">
        <v>26</v>
      </c>
      <c r="D40" s="24">
        <v>30682</v>
      </c>
      <c r="E40" s="52" t="s">
        <v>45</v>
      </c>
      <c r="F40" s="52"/>
      <c r="G40" s="52"/>
      <c r="H40" s="52"/>
      <c r="I40" s="52"/>
    </row>
    <row r="41" spans="2:9" ht="13.5">
      <c r="B41" s="66"/>
      <c r="C41" s="23" t="s">
        <v>74</v>
      </c>
      <c r="D41" s="24">
        <v>97182</v>
      </c>
      <c r="E41" s="52" t="s">
        <v>77</v>
      </c>
      <c r="F41" s="52"/>
      <c r="G41" s="52"/>
      <c r="H41" s="52"/>
      <c r="I41" s="52"/>
    </row>
    <row r="42" spans="2:9" ht="13.5">
      <c r="B42" s="66"/>
      <c r="C42" s="23" t="s">
        <v>75</v>
      </c>
      <c r="D42" s="24" t="s">
        <v>75</v>
      </c>
      <c r="E42" s="52"/>
      <c r="F42" s="52"/>
      <c r="G42" s="52"/>
      <c r="H42" s="52"/>
      <c r="I42" s="52"/>
    </row>
    <row r="43" spans="2:9" ht="13.5">
      <c r="B43" s="66"/>
      <c r="C43" s="4" t="s">
        <v>22</v>
      </c>
      <c r="D43" s="24">
        <f>SUM(D38:D42)</f>
        <v>1315864</v>
      </c>
      <c r="E43" s="52"/>
      <c r="F43" s="52"/>
      <c r="G43" s="52"/>
      <c r="H43" s="52"/>
      <c r="I43" s="52"/>
    </row>
  </sheetData>
  <mergeCells count="29">
    <mergeCell ref="E41:I41"/>
    <mergeCell ref="E42:I42"/>
    <mergeCell ref="E43:I43"/>
    <mergeCell ref="B33:B37"/>
    <mergeCell ref="B38:B43"/>
    <mergeCell ref="E37:I37"/>
    <mergeCell ref="E38:I38"/>
    <mergeCell ref="E39:I39"/>
    <mergeCell ref="E40:I40"/>
    <mergeCell ref="E33:I33"/>
    <mergeCell ref="E34:I34"/>
    <mergeCell ref="E35:I35"/>
    <mergeCell ref="E36:I36"/>
    <mergeCell ref="B15:D15"/>
    <mergeCell ref="B18:D18"/>
    <mergeCell ref="B19:D19"/>
    <mergeCell ref="B20:D20"/>
    <mergeCell ref="B16:D16"/>
    <mergeCell ref="B17:D17"/>
    <mergeCell ref="A1:K1"/>
    <mergeCell ref="E32:I32"/>
    <mergeCell ref="B32:C32"/>
    <mergeCell ref="B28:C28"/>
    <mergeCell ref="B24:C24"/>
    <mergeCell ref="A22:K22"/>
    <mergeCell ref="B25:C25"/>
    <mergeCell ref="B26:C26"/>
    <mergeCell ref="B27:C27"/>
    <mergeCell ref="B2:K2"/>
  </mergeCells>
  <printOptions/>
  <pageMargins left="0.5905511811023623" right="0" top="0.984251968503937" bottom="0" header="0.5118110236220472" footer="0.5118110236220472"/>
  <pageSetup orientation="portrait" paperSize="9" r:id="rId1"/>
  <headerFooter alignWithMargins="0">
    <oddHeader>&amp;C&amp;"ＭＳ Ｐ明朝,太字"&amp;14北杜会活動報告（平成２１年度）&amp;R2010/1
北杜会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西條　昭将</dc:creator>
  <cp:keywords/>
  <dc:description/>
  <cp:lastModifiedBy>アリス</cp:lastModifiedBy>
  <cp:lastPrinted>2009-12-22T06:53:18Z</cp:lastPrinted>
  <dcterms:created xsi:type="dcterms:W3CDTF">2004-11-27T00:07:44Z</dcterms:created>
  <dcterms:modified xsi:type="dcterms:W3CDTF">2009-12-22T07:02:17Z</dcterms:modified>
  <cp:category/>
  <cp:version/>
  <cp:contentType/>
  <cp:contentStatus/>
</cp:coreProperties>
</file>